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oto\Documents\yayoi関係25年1月～\1級対策データ更新25.3\コンピュータ会計1級対策テキスト問題集\第5章事例演習5-2\"/>
    </mc:Choice>
  </mc:AlternateContent>
  <xr:revisionPtr revIDLastSave="0" documentId="13_ncr:1_{22DA822E-A6B4-4E14-ABE4-EE3CC478F109}" xr6:coauthVersionLast="47" xr6:coauthVersionMax="47" xr10:uidLastSave="{00000000-0000-0000-0000-000000000000}"/>
  <bookViews>
    <workbookView xWindow="3948" yWindow="2124" windowWidth="23040" windowHeight="12204" xr2:uid="{00000000-000D-0000-FFFF-FFFF00000000}"/>
  </bookViews>
  <sheets>
    <sheet name="商品系列別損益計算書" sheetId="3" r:id="rId1"/>
    <sheet name="固変分解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3" i="3"/>
  <c r="E4" i="3"/>
  <c r="E2" i="3"/>
  <c r="C5" i="3"/>
  <c r="C8" i="3" s="1"/>
  <c r="D5" i="3"/>
  <c r="D8" i="3" s="1"/>
  <c r="B5" i="3"/>
  <c r="B8" i="3" s="1"/>
  <c r="E5" i="3" l="1"/>
  <c r="E8" i="3"/>
  <c r="E11" i="3" s="1"/>
  <c r="B6" i="2"/>
  <c r="B5" i="2"/>
</calcChain>
</file>

<file path=xl/sharedStrings.xml><?xml version="1.0" encoding="utf-8"?>
<sst xmlns="http://schemas.openxmlformats.org/spreadsheetml/2006/main" count="18" uniqueCount="18">
  <si>
    <t>個数(個)</t>
  </si>
  <si>
    <t>発送･梱包費実績額（円）</t>
  </si>
  <si>
    <t>変動費率</t>
    <rPh sb="0" eb="2">
      <t>ヘンドウ</t>
    </rPh>
    <rPh sb="2" eb="4">
      <t>ヒリツ</t>
    </rPh>
    <phoneticPr fontId="1"/>
  </si>
  <si>
    <t>固定費</t>
    <rPh sb="0" eb="3">
      <t>コテイヒ</t>
    </rPh>
    <phoneticPr fontId="1"/>
  </si>
  <si>
    <t>Ａ</t>
    <phoneticPr fontId="1"/>
  </si>
  <si>
    <t>Ｂ</t>
    <phoneticPr fontId="1"/>
  </si>
  <si>
    <t>Ｃ</t>
    <phoneticPr fontId="1"/>
  </si>
  <si>
    <t>合計</t>
    <rPh sb="0" eb="2">
      <t>ゴウケイ</t>
    </rPh>
    <phoneticPr fontId="1"/>
  </si>
  <si>
    <t>売  上   高</t>
    <rPh sb="0" eb="1">
      <t>バイ</t>
    </rPh>
    <rPh sb="3" eb="4">
      <t>ウエ</t>
    </rPh>
    <rPh sb="7" eb="8">
      <t>タカ</t>
    </rPh>
    <phoneticPr fontId="1"/>
  </si>
  <si>
    <t>売 上 原 価</t>
    <rPh sb="0" eb="1">
      <t>バイ</t>
    </rPh>
    <rPh sb="2" eb="3">
      <t>ウエ</t>
    </rPh>
    <rPh sb="4" eb="5">
      <t>ハラ</t>
    </rPh>
    <rPh sb="6" eb="7">
      <t>アタイ</t>
    </rPh>
    <phoneticPr fontId="1"/>
  </si>
  <si>
    <t>変動販売費</t>
    <rPh sb="0" eb="2">
      <t>ヘンドウ</t>
    </rPh>
    <rPh sb="2" eb="5">
      <t>ハンバイヒ</t>
    </rPh>
    <phoneticPr fontId="1"/>
  </si>
  <si>
    <t>　貢 献 利 益</t>
    <rPh sb="1" eb="2">
      <t>ミツグ</t>
    </rPh>
    <rPh sb="3" eb="4">
      <t>コン</t>
    </rPh>
    <rPh sb="5" eb="6">
      <t>リ</t>
    </rPh>
    <rPh sb="7" eb="8">
      <t>エキ</t>
    </rPh>
    <phoneticPr fontId="1"/>
  </si>
  <si>
    <t>マネジド・コスト</t>
    <phoneticPr fontId="1"/>
  </si>
  <si>
    <t>コミッテッド・コスト</t>
    <phoneticPr fontId="1"/>
  </si>
  <si>
    <t>　 セグメント・マージン</t>
    <phoneticPr fontId="1"/>
  </si>
  <si>
    <t>販売費(共通費)</t>
    <rPh sb="0" eb="3">
      <t>ハンバイヒ</t>
    </rPh>
    <rPh sb="4" eb="6">
      <t>キョウツウ</t>
    </rPh>
    <rPh sb="6" eb="7">
      <t>ヒ</t>
    </rPh>
    <phoneticPr fontId="1"/>
  </si>
  <si>
    <t>一般管理費(共通費)</t>
    <rPh sb="0" eb="2">
      <t>イッパン</t>
    </rPh>
    <rPh sb="2" eb="5">
      <t>カンリヒ</t>
    </rPh>
    <rPh sb="6" eb="8">
      <t>キョウツウ</t>
    </rPh>
    <rPh sb="8" eb="9">
      <t>ヒ</t>
    </rPh>
    <phoneticPr fontId="1"/>
  </si>
  <si>
    <t>　営 業 利 益</t>
    <rPh sb="1" eb="2">
      <t>エイ</t>
    </rPh>
    <rPh sb="3" eb="4">
      <t>ゴウ</t>
    </rPh>
    <rPh sb="5" eb="6">
      <t>リ</t>
    </rPh>
    <rPh sb="7" eb="8">
      <t>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</si>
</sst>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176" fontId="3" fillId="0" borderId="0" xfId="0" applyNumberFormat="1" applyFont="1">
      <alignment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0" fillId="2" borderId="6" xfId="0" applyNumberFormat="1" applyFill="1" applyBorder="1">
      <alignment vertical="center"/>
    </xf>
    <xf numFmtId="176" fontId="2" fillId="2" borderId="6" xfId="0" applyNumberFormat="1" applyFont="1" applyFill="1" applyBorder="1" applyAlignment="1">
      <alignment horizontal="center" vertical="center"/>
    </xf>
    <xf numFmtId="176" fontId="2" fillId="2" borderId="7" xfId="0" applyNumberFormat="1" applyFont="1" applyFill="1" applyBorder="1">
      <alignment vertical="center"/>
    </xf>
    <xf numFmtId="176" fontId="2" fillId="2" borderId="9" xfId="0" applyNumberFormat="1" applyFont="1" applyFill="1" applyBorder="1">
      <alignment vertical="center"/>
    </xf>
    <xf numFmtId="176" fontId="2" fillId="2" borderId="11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G23" sqref="G23"/>
    </sheetView>
  </sheetViews>
  <sheetFormatPr defaultRowHeight="13.2" x14ac:dyDescent="0.2"/>
  <cols>
    <col min="1" max="1" width="25" bestFit="1" customWidth="1"/>
    <col min="2" max="4" width="12.44140625" customWidth="1"/>
    <col min="5" max="5" width="13.6640625" bestFit="1" customWidth="1"/>
    <col min="7" max="7" width="18.109375" customWidth="1"/>
  </cols>
  <sheetData>
    <row r="1" spans="1:7" ht="15.9" customHeight="1" x14ac:dyDescent="0.2">
      <c r="A1" s="16"/>
      <c r="B1" s="17" t="s">
        <v>4</v>
      </c>
      <c r="C1" s="17" t="s">
        <v>5</v>
      </c>
      <c r="D1" s="17" t="s">
        <v>6</v>
      </c>
      <c r="E1" s="17" t="s">
        <v>7</v>
      </c>
    </row>
    <row r="2" spans="1:7" ht="15.9" customHeight="1" x14ac:dyDescent="0.2">
      <c r="A2" s="18" t="s">
        <v>8</v>
      </c>
      <c r="B2" s="7">
        <v>48000000</v>
      </c>
      <c r="C2" s="7">
        <v>58800000</v>
      </c>
      <c r="D2" s="8">
        <v>92800000</v>
      </c>
      <c r="E2" s="7">
        <f>SUM(B2:D2)</f>
        <v>199600000</v>
      </c>
    </row>
    <row r="3" spans="1:7" ht="15.9" customHeight="1" x14ac:dyDescent="0.2">
      <c r="A3" s="19" t="s">
        <v>9</v>
      </c>
      <c r="B3" s="9">
        <v>26000000</v>
      </c>
      <c r="C3" s="9">
        <v>31500000</v>
      </c>
      <c r="D3" s="10">
        <v>52200000</v>
      </c>
      <c r="E3" s="9">
        <f t="shared" ref="E3:E8" si="0">SUM(B3:D3)</f>
        <v>109700000</v>
      </c>
    </row>
    <row r="4" spans="1:7" ht="15.9" customHeight="1" x14ac:dyDescent="0.2">
      <c r="A4" s="19" t="s">
        <v>10</v>
      </c>
      <c r="B4" s="11">
        <v>8000000</v>
      </c>
      <c r="C4" s="11">
        <v>8400000</v>
      </c>
      <c r="D4" s="12">
        <v>11600000</v>
      </c>
      <c r="E4" s="11">
        <f t="shared" si="0"/>
        <v>28000000</v>
      </c>
    </row>
    <row r="5" spans="1:7" ht="15.9" customHeight="1" x14ac:dyDescent="0.2">
      <c r="A5" s="19" t="s">
        <v>11</v>
      </c>
      <c r="B5" s="7">
        <f>B2-B3-B4</f>
        <v>14000000</v>
      </c>
      <c r="C5" s="7">
        <f t="shared" ref="C5:D5" si="1">C2-C3-C4</f>
        <v>18900000</v>
      </c>
      <c r="D5" s="7">
        <f t="shared" si="1"/>
        <v>29000000</v>
      </c>
      <c r="E5" s="7">
        <f t="shared" si="0"/>
        <v>61900000</v>
      </c>
    </row>
    <row r="6" spans="1:7" ht="15.9" customHeight="1" x14ac:dyDescent="0.2">
      <c r="A6" s="19" t="s">
        <v>12</v>
      </c>
      <c r="B6" s="9">
        <v>4258000</v>
      </c>
      <c r="C6" s="9">
        <v>1928000</v>
      </c>
      <c r="D6" s="10">
        <v>2250000</v>
      </c>
      <c r="E6" s="9">
        <f t="shared" si="0"/>
        <v>8436000</v>
      </c>
    </row>
    <row r="7" spans="1:7" ht="15.9" customHeight="1" x14ac:dyDescent="0.2">
      <c r="A7" s="19" t="s">
        <v>13</v>
      </c>
      <c r="B7" s="11">
        <v>435000</v>
      </c>
      <c r="C7" s="11">
        <v>188000</v>
      </c>
      <c r="D7" s="12">
        <v>178600</v>
      </c>
      <c r="E7" s="11">
        <f t="shared" si="0"/>
        <v>801600</v>
      </c>
    </row>
    <row r="8" spans="1:7" ht="15.9" customHeight="1" x14ac:dyDescent="0.2">
      <c r="A8" s="19" t="s">
        <v>14</v>
      </c>
      <c r="B8" s="13">
        <f>B5-B6-B7</f>
        <v>9307000</v>
      </c>
      <c r="C8" s="13">
        <f t="shared" ref="C8:D8" si="2">C5-C6-C7</f>
        <v>16784000</v>
      </c>
      <c r="D8" s="13">
        <f t="shared" si="2"/>
        <v>26571400</v>
      </c>
      <c r="E8" s="7">
        <f t="shared" si="0"/>
        <v>52662400</v>
      </c>
      <c r="G8" s="21"/>
    </row>
    <row r="9" spans="1:7" ht="15.9" customHeight="1" x14ac:dyDescent="0.2">
      <c r="A9" s="19" t="s">
        <v>15</v>
      </c>
      <c r="B9" s="6"/>
      <c r="C9" s="6"/>
      <c r="D9" s="6"/>
      <c r="E9" s="9">
        <v>1040000</v>
      </c>
    </row>
    <row r="10" spans="1:7" ht="15.9" customHeight="1" x14ac:dyDescent="0.2">
      <c r="A10" s="19" t="s">
        <v>16</v>
      </c>
      <c r="B10" s="6"/>
      <c r="C10" s="6"/>
      <c r="D10" s="6"/>
      <c r="E10" s="11">
        <v>15963000</v>
      </c>
    </row>
    <row r="11" spans="1:7" ht="15.9" customHeight="1" thickBot="1" x14ac:dyDescent="0.25">
      <c r="A11" s="20" t="s">
        <v>17</v>
      </c>
      <c r="B11" s="14"/>
      <c r="C11" s="14"/>
      <c r="D11" s="14"/>
      <c r="E11" s="15">
        <f>E8-E9-E10</f>
        <v>35659400</v>
      </c>
    </row>
    <row r="12" spans="1:7" ht="13.8" thickTop="1" x14ac:dyDescent="0.2">
      <c r="G12" s="2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Normal="100" workbookViewId="0">
      <selection activeCell="D11" sqref="D11"/>
    </sheetView>
  </sheetViews>
  <sheetFormatPr defaultRowHeight="13.2" x14ac:dyDescent="0.2"/>
  <cols>
    <col min="1" max="1" width="26" bestFit="1" customWidth="1"/>
    <col min="2" max="7" width="11.6640625" bestFit="1" customWidth="1"/>
  </cols>
  <sheetData>
    <row r="1" spans="1:7" ht="13.8" thickBot="1" x14ac:dyDescent="0.25"/>
    <row r="2" spans="1:7" ht="14.4" thickBot="1" x14ac:dyDescent="0.25">
      <c r="A2" s="1" t="s">
        <v>0</v>
      </c>
      <c r="B2" s="4">
        <v>158000</v>
      </c>
      <c r="C2" s="4">
        <v>152000</v>
      </c>
      <c r="D2" s="4">
        <v>168000</v>
      </c>
      <c r="E2" s="4">
        <v>148500</v>
      </c>
      <c r="F2" s="4">
        <v>157000</v>
      </c>
      <c r="G2" s="4">
        <v>152500</v>
      </c>
    </row>
    <row r="3" spans="1:7" ht="14.4" thickBot="1" x14ac:dyDescent="0.25">
      <c r="A3" s="2" t="s">
        <v>1</v>
      </c>
      <c r="B3" s="5">
        <v>32140004</v>
      </c>
      <c r="C3" s="5">
        <v>30939987</v>
      </c>
      <c r="D3" s="5">
        <v>34139998</v>
      </c>
      <c r="E3" s="5">
        <v>30240008</v>
      </c>
      <c r="F3" s="5">
        <v>31940002</v>
      </c>
      <c r="G3" s="5">
        <v>31039994</v>
      </c>
    </row>
    <row r="5" spans="1:7" ht="13.8" x14ac:dyDescent="0.2">
      <c r="A5" s="3" t="s">
        <v>2</v>
      </c>
      <c r="B5" s="6">
        <f>SLOPE(B3:G3,B2:G2)</f>
        <v>199.99999571734475</v>
      </c>
    </row>
    <row r="6" spans="1:7" ht="13.8" x14ac:dyDescent="0.2">
      <c r="A6" s="3" t="s">
        <v>3</v>
      </c>
      <c r="B6" s="6">
        <f>INTERCEPT(B3:G3,B2:G2)</f>
        <v>539999.50142755359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商品系列別損益計算書</vt:lpstr>
      <vt:lpstr>固変分解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Printed>2020-02-23T04:48:34Z</cp:lastPrinted>
  <dcterms:created xsi:type="dcterms:W3CDTF">2013-02-20T10:50:17Z</dcterms:created>
  <dcterms:modified xsi:type="dcterms:W3CDTF">2025-03-17T06:50:09Z</dcterms:modified>
</cp:coreProperties>
</file>